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3"/>
  </bookViews>
  <sheets>
    <sheet name="總表" sheetId="1" r:id="rId1"/>
    <sheet name="警察" sheetId="2" r:id="rId2"/>
    <sheet name="一般警察" sheetId="3" r:id="rId3"/>
    <sheet name="鐵路" sheetId="4" r:id="rId4"/>
  </sheets>
  <definedNames/>
  <calcPr fullCalcOnLoad="1"/>
</workbook>
</file>

<file path=xl/sharedStrings.xml><?xml version="1.0" encoding="utf-8"?>
<sst xmlns="http://schemas.openxmlformats.org/spreadsheetml/2006/main" count="152" uniqueCount="82">
  <si>
    <t>等別</t>
  </si>
  <si>
    <t>二等
考試</t>
  </si>
  <si>
    <t>三等
考試</t>
  </si>
  <si>
    <t>四等
考試</t>
  </si>
  <si>
    <t>小計</t>
  </si>
  <si>
    <t>小計</t>
  </si>
  <si>
    <t>合計</t>
  </si>
  <si>
    <t>合計</t>
  </si>
  <si>
    <t>三等
考試</t>
  </si>
  <si>
    <t>四等
考試</t>
  </si>
  <si>
    <t>考試別</t>
  </si>
  <si>
    <t>等別/資位別</t>
  </si>
  <si>
    <t>二等考試</t>
  </si>
  <si>
    <t>三等考試</t>
  </si>
  <si>
    <t>四等考試</t>
  </si>
  <si>
    <t>高員三級</t>
  </si>
  <si>
    <t>員級</t>
  </si>
  <si>
    <t>佐級</t>
  </si>
  <si>
    <t>資位別</t>
  </si>
  <si>
    <t>類科編號</t>
  </si>
  <si>
    <t>類科</t>
  </si>
  <si>
    <t>高員三級
考試</t>
  </si>
  <si>
    <t>小計</t>
  </si>
  <si>
    <t>員級
考試</t>
  </si>
  <si>
    <t>佐級
考試</t>
  </si>
  <si>
    <t>人事行政</t>
  </si>
  <si>
    <t>法律政風</t>
  </si>
  <si>
    <t>財經政風</t>
  </si>
  <si>
    <t>會計</t>
  </si>
  <si>
    <t>事務管理</t>
  </si>
  <si>
    <t>材料管理</t>
  </si>
  <si>
    <t>運輸營業</t>
  </si>
  <si>
    <t>地政</t>
  </si>
  <si>
    <t>土木工程</t>
  </si>
  <si>
    <t>建築工程</t>
  </si>
  <si>
    <t>機械工程</t>
  </si>
  <si>
    <t>電力工程</t>
  </si>
  <si>
    <t>電子工程</t>
  </si>
  <si>
    <t>資訊處理</t>
  </si>
  <si>
    <t>機檢工程</t>
  </si>
  <si>
    <t>養路工程</t>
  </si>
  <si>
    <t>類別組</t>
  </si>
  <si>
    <t>類別組</t>
  </si>
  <si>
    <t>類別
編號</t>
  </si>
  <si>
    <t>車輛調度</t>
  </si>
  <si>
    <t>運輸營業</t>
  </si>
  <si>
    <t>警察人員考試</t>
  </si>
  <si>
    <t>鐵路人員考試</t>
  </si>
  <si>
    <t>一般警察人員考試</t>
  </si>
  <si>
    <t>臺北
考區</t>
  </si>
  <si>
    <t>新竹
考區</t>
  </si>
  <si>
    <t>臺中
考區</t>
  </si>
  <si>
    <t>嘉義
考區</t>
  </si>
  <si>
    <t>高雄
考區</t>
  </si>
  <si>
    <t>花蓮
考區</t>
  </si>
  <si>
    <t>合計
人數</t>
  </si>
  <si>
    <t>需用
名額</t>
  </si>
  <si>
    <t>刑事警察人員數位鑑識組</t>
  </si>
  <si>
    <t>刑事警察人員電子監察組</t>
  </si>
  <si>
    <t>行政警察人員</t>
  </si>
  <si>
    <t>外事警察人員(選試英語)</t>
  </si>
  <si>
    <t>外事警察人員(選試日語)</t>
  </si>
  <si>
    <t>犯罪防治人員預防組</t>
  </si>
  <si>
    <t>警察資訊管理人員</t>
  </si>
  <si>
    <t>警察法制人員</t>
  </si>
  <si>
    <t>行政管理人員</t>
  </si>
  <si>
    <t>消防警察人員</t>
  </si>
  <si>
    <t>水上警察人員輪機組</t>
  </si>
  <si>
    <t>水上警察人員航海組</t>
  </si>
  <si>
    <t>刑事警察人員</t>
  </si>
  <si>
    <t>公共安全人員</t>
  </si>
  <si>
    <t>交通警察人員交通組</t>
  </si>
  <si>
    <t>交通警察人員電訊組</t>
  </si>
  <si>
    <t>刑事鑑識人員</t>
  </si>
  <si>
    <t>國境警察人員</t>
  </si>
  <si>
    <t>水上警察人員</t>
  </si>
  <si>
    <t>臺東
考區</t>
  </si>
  <si>
    <t>101年公務人員特種考試一般警察人員考試各等別、類別暫定需用名額、應考人數統計表</t>
  </si>
  <si>
    <t>101年特種考試交通事業鐵路人員考試各資位別、類科暫定需用名額、應考人數統計表</t>
  </si>
  <si>
    <t>101年公務人員特種考試警察人員考試各等別、類別暫定需用名額、應考人數統計表</t>
  </si>
  <si>
    <t>101年公務人員特種考試警察人員考試、101年公務人員特種考試一般警察人員考試及101年特種考試交通事業鐵路人員考試各等別(資位別)暫定需用名額、應考人數統計表</t>
  </si>
  <si>
    <r>
      <t>需用名額</t>
    </r>
    <r>
      <rPr>
        <sz val="9"/>
        <rFont val="標楷體"/>
        <family val="4"/>
      </rPr>
      <t>（含增列）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</si>
</sst>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14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15"/>
      <name val="標楷體"/>
      <family val="4"/>
    </font>
    <font>
      <sz val="15"/>
      <name val="新細明體"/>
      <family val="1"/>
    </font>
    <font>
      <sz val="16"/>
      <name val="新細明體"/>
      <family val="1"/>
    </font>
    <font>
      <sz val="9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9" fillId="0" borderId="0" xfId="0" applyFont="1" applyAlignment="1">
      <alignment horizontal="right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K3" sqref="K3"/>
    </sheetView>
  </sheetViews>
  <sheetFormatPr defaultColWidth="9.00390625" defaultRowHeight="45.75" customHeight="1"/>
  <cols>
    <col min="1" max="1" width="10.375" style="14" customWidth="1"/>
    <col min="2" max="2" width="12.50390625" style="14" customWidth="1"/>
    <col min="3" max="10" width="7.50390625" style="14" customWidth="1"/>
    <col min="11" max="11" width="9.375" style="14" customWidth="1"/>
    <col min="12" max="16384" width="9.00390625" style="14" customWidth="1"/>
  </cols>
  <sheetData>
    <row r="1" ht="24" customHeight="1">
      <c r="K1" s="23"/>
    </row>
    <row r="2" spans="1:11" ht="61.5" customHeight="1">
      <c r="A2" s="30" t="s">
        <v>80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45.75" customHeight="1">
      <c r="A3" s="11" t="s">
        <v>10</v>
      </c>
      <c r="B3" s="11" t="s">
        <v>11</v>
      </c>
      <c r="C3" s="11" t="s">
        <v>49</v>
      </c>
      <c r="D3" s="11" t="s">
        <v>50</v>
      </c>
      <c r="E3" s="11" t="s">
        <v>51</v>
      </c>
      <c r="F3" s="11" t="s">
        <v>52</v>
      </c>
      <c r="G3" s="11" t="s">
        <v>53</v>
      </c>
      <c r="H3" s="11" t="s">
        <v>54</v>
      </c>
      <c r="I3" s="11" t="s">
        <v>76</v>
      </c>
      <c r="J3" s="11" t="s">
        <v>55</v>
      </c>
      <c r="K3" s="11" t="s">
        <v>81</v>
      </c>
    </row>
    <row r="4" spans="1:11" ht="45.75" customHeight="1">
      <c r="A4" s="34" t="s">
        <v>46</v>
      </c>
      <c r="B4" s="13" t="s">
        <v>13</v>
      </c>
      <c r="C4" s="15">
        <f>'警察'!D18</f>
        <v>2427</v>
      </c>
      <c r="D4" s="15">
        <f>'警察'!E18</f>
        <v>259</v>
      </c>
      <c r="E4" s="15">
        <f>'警察'!F18</f>
        <v>988</v>
      </c>
      <c r="F4" s="15">
        <f>'警察'!G18</f>
        <v>338</v>
      </c>
      <c r="G4" s="15">
        <f>'警察'!H18</f>
        <v>691</v>
      </c>
      <c r="H4" s="15">
        <f>'警察'!I18</f>
        <v>93</v>
      </c>
      <c r="I4" s="15">
        <f>'警察'!J18</f>
        <v>30</v>
      </c>
      <c r="J4" s="15">
        <f>'警察'!K18</f>
        <v>4826</v>
      </c>
      <c r="K4" s="15">
        <v>413</v>
      </c>
    </row>
    <row r="5" spans="1:11" ht="45.75" customHeight="1">
      <c r="A5" s="35"/>
      <c r="B5" s="13" t="s">
        <v>14</v>
      </c>
      <c r="C5" s="15">
        <f>'警察'!D23</f>
        <v>982</v>
      </c>
      <c r="D5" s="15">
        <f>'警察'!E23</f>
        <v>11</v>
      </c>
      <c r="E5" s="15">
        <f>'警察'!F23</f>
        <v>61</v>
      </c>
      <c r="F5" s="15">
        <f>'警察'!G23</f>
        <v>51</v>
      </c>
      <c r="G5" s="15">
        <f>'警察'!H23</f>
        <v>93</v>
      </c>
      <c r="H5" s="15">
        <f>'警察'!I23</f>
        <v>4</v>
      </c>
      <c r="I5" s="15">
        <f>'警察'!J23</f>
        <v>3</v>
      </c>
      <c r="J5" s="15">
        <f>'警察'!K23</f>
        <v>1205</v>
      </c>
      <c r="K5" s="15">
        <v>1098</v>
      </c>
    </row>
    <row r="6" spans="1:11" ht="45.75" customHeight="1">
      <c r="A6" s="36"/>
      <c r="B6" s="11" t="s">
        <v>22</v>
      </c>
      <c r="C6" s="17">
        <f>'警察'!D24</f>
        <v>3409</v>
      </c>
      <c r="D6" s="17">
        <f>'警察'!E24</f>
        <v>270</v>
      </c>
      <c r="E6" s="17">
        <f>'警察'!F24</f>
        <v>1049</v>
      </c>
      <c r="F6" s="17">
        <f>'警察'!G24</f>
        <v>389</v>
      </c>
      <c r="G6" s="17">
        <f>'警察'!H24</f>
        <v>784</v>
      </c>
      <c r="H6" s="17">
        <f>'警察'!I24</f>
        <v>97</v>
      </c>
      <c r="I6" s="17">
        <f>'警察'!J24</f>
        <v>33</v>
      </c>
      <c r="J6" s="17">
        <f>'警察'!K24</f>
        <v>6031</v>
      </c>
      <c r="K6" s="17">
        <v>1511</v>
      </c>
    </row>
    <row r="7" spans="1:11" ht="45.75" customHeight="1">
      <c r="A7" s="34" t="s">
        <v>48</v>
      </c>
      <c r="B7" s="13" t="s">
        <v>12</v>
      </c>
      <c r="C7" s="15">
        <f>'一般警察'!D5</f>
        <v>66</v>
      </c>
      <c r="D7" s="15">
        <f>'一般警察'!E5</f>
        <v>22</v>
      </c>
      <c r="E7" s="15">
        <f>'一般警察'!F5</f>
        <v>18</v>
      </c>
      <c r="F7" s="15">
        <f>'一般警察'!G5</f>
        <v>3</v>
      </c>
      <c r="G7" s="15">
        <f>'一般警察'!H5</f>
        <v>24</v>
      </c>
      <c r="H7" s="15">
        <f>'一般警察'!I5</f>
        <v>0</v>
      </c>
      <c r="I7" s="15">
        <f>'一般警察'!J5</f>
        <v>0</v>
      </c>
      <c r="J7" s="15">
        <f>'一般警察'!K5</f>
        <v>133</v>
      </c>
      <c r="K7" s="15">
        <v>5</v>
      </c>
    </row>
    <row r="8" spans="1:11" ht="45.75" customHeight="1">
      <c r="A8" s="35"/>
      <c r="B8" s="13" t="s">
        <v>13</v>
      </c>
      <c r="C8" s="15">
        <f>'一般警察'!D13</f>
        <v>673</v>
      </c>
      <c r="D8" s="15">
        <f>'一般警察'!E13</f>
        <v>45</v>
      </c>
      <c r="E8" s="15">
        <f>'一般警察'!F13</f>
        <v>202</v>
      </c>
      <c r="F8" s="15">
        <f>'一般警察'!G13</f>
        <v>54</v>
      </c>
      <c r="G8" s="15">
        <f>'一般警察'!H13</f>
        <v>220</v>
      </c>
      <c r="H8" s="15">
        <f>'一般警察'!I13</f>
        <v>15</v>
      </c>
      <c r="I8" s="15">
        <f>'一般警察'!J13</f>
        <v>8</v>
      </c>
      <c r="J8" s="15">
        <f>'一般警察'!K13</f>
        <v>1217</v>
      </c>
      <c r="K8" s="15">
        <v>56</v>
      </c>
    </row>
    <row r="9" spans="1:11" ht="45.75" customHeight="1">
      <c r="A9" s="35"/>
      <c r="B9" s="13" t="s">
        <v>14</v>
      </c>
      <c r="C9" s="15">
        <f>'一般警察'!D18</f>
        <v>3968</v>
      </c>
      <c r="D9" s="15">
        <f>'一般警察'!E18</f>
        <v>637</v>
      </c>
      <c r="E9" s="15">
        <f>'一般警察'!F18</f>
        <v>3041</v>
      </c>
      <c r="F9" s="15">
        <f>'一般警察'!G18</f>
        <v>1019</v>
      </c>
      <c r="G9" s="15">
        <f>'一般警察'!H18</f>
        <v>3943</v>
      </c>
      <c r="H9" s="15">
        <f>'一般警察'!I18</f>
        <v>264</v>
      </c>
      <c r="I9" s="15">
        <f>'一般警察'!J18</f>
        <v>179</v>
      </c>
      <c r="J9" s="15">
        <f>'一般警察'!K18</f>
        <v>13051</v>
      </c>
      <c r="K9" s="15">
        <v>748</v>
      </c>
    </row>
    <row r="10" spans="1:11" ht="45.75" customHeight="1">
      <c r="A10" s="36"/>
      <c r="B10" s="11" t="s">
        <v>22</v>
      </c>
      <c r="C10" s="17">
        <f>'一般警察'!D19</f>
        <v>4707</v>
      </c>
      <c r="D10" s="17">
        <f>'一般警察'!E19</f>
        <v>704</v>
      </c>
      <c r="E10" s="17">
        <f>'一般警察'!F19</f>
        <v>3261</v>
      </c>
      <c r="F10" s="17">
        <f>'一般警察'!G19</f>
        <v>1076</v>
      </c>
      <c r="G10" s="17">
        <f>'一般警察'!H19</f>
        <v>4187</v>
      </c>
      <c r="H10" s="17">
        <f>'一般警察'!I19</f>
        <v>279</v>
      </c>
      <c r="I10" s="17">
        <f>'一般警察'!J19</f>
        <v>187</v>
      </c>
      <c r="J10" s="17">
        <f>'一般警察'!K19</f>
        <v>14401</v>
      </c>
      <c r="K10" s="17">
        <v>809</v>
      </c>
    </row>
    <row r="11" spans="1:11" ht="45.75" customHeight="1">
      <c r="A11" s="34" t="s">
        <v>47</v>
      </c>
      <c r="B11" s="13" t="s">
        <v>15</v>
      </c>
      <c r="C11" s="15">
        <f>'鐵路'!D16</f>
        <v>1939</v>
      </c>
      <c r="D11" s="15">
        <f>'鐵路'!E16</f>
        <v>236</v>
      </c>
      <c r="E11" s="15">
        <f>'鐵路'!F16</f>
        <v>735</v>
      </c>
      <c r="F11" s="15">
        <f>'鐵路'!G16</f>
        <v>190</v>
      </c>
      <c r="G11" s="15">
        <f>'鐵路'!H16</f>
        <v>805</v>
      </c>
      <c r="H11" s="15">
        <f>'鐵路'!I16</f>
        <v>67</v>
      </c>
      <c r="I11" s="15">
        <f>'鐵路'!J16</f>
        <v>38</v>
      </c>
      <c r="J11" s="15">
        <f>'鐵路'!K16</f>
        <v>4010</v>
      </c>
      <c r="K11" s="15">
        <v>55</v>
      </c>
    </row>
    <row r="12" spans="1:11" ht="45.75" customHeight="1">
      <c r="A12" s="35"/>
      <c r="B12" s="13" t="s">
        <v>16</v>
      </c>
      <c r="C12" s="15">
        <f>'鐵路'!D29</f>
        <v>1943</v>
      </c>
      <c r="D12" s="15">
        <f>'鐵路'!E29</f>
        <v>302</v>
      </c>
      <c r="E12" s="15">
        <f>'鐵路'!F29</f>
        <v>1104</v>
      </c>
      <c r="F12" s="15">
        <f>'鐵路'!G29</f>
        <v>295</v>
      </c>
      <c r="G12" s="15">
        <f>'鐵路'!H29</f>
        <v>1173</v>
      </c>
      <c r="H12" s="15">
        <f>'鐵路'!I29</f>
        <v>176</v>
      </c>
      <c r="I12" s="15">
        <f>'鐵路'!J29</f>
        <v>53</v>
      </c>
      <c r="J12" s="15">
        <f>'鐵路'!K29</f>
        <v>5046</v>
      </c>
      <c r="K12" s="15">
        <v>88</v>
      </c>
    </row>
    <row r="13" spans="1:11" ht="45.75" customHeight="1">
      <c r="A13" s="35"/>
      <c r="B13" s="13" t="s">
        <v>17</v>
      </c>
      <c r="C13" s="15">
        <f>'鐵路'!D40</f>
        <v>14391</v>
      </c>
      <c r="D13" s="15">
        <f>'鐵路'!E40</f>
        <v>2895</v>
      </c>
      <c r="E13" s="15">
        <f>'鐵路'!F40</f>
        <v>9291</v>
      </c>
      <c r="F13" s="15">
        <f>'鐵路'!G40</f>
        <v>2994</v>
      </c>
      <c r="G13" s="15">
        <f>'鐵路'!H40</f>
        <v>13072</v>
      </c>
      <c r="H13" s="15">
        <f>'鐵路'!I40</f>
        <v>1661</v>
      </c>
      <c r="I13" s="15">
        <f>'鐵路'!J40</f>
        <v>597</v>
      </c>
      <c r="J13" s="15">
        <f>'鐵路'!K40</f>
        <v>44901</v>
      </c>
      <c r="K13" s="15">
        <v>501</v>
      </c>
    </row>
    <row r="14" spans="1:11" ht="45.75" customHeight="1">
      <c r="A14" s="36"/>
      <c r="B14" s="11" t="s">
        <v>22</v>
      </c>
      <c r="C14" s="17">
        <f>'鐵路'!D41</f>
        <v>18273</v>
      </c>
      <c r="D14" s="17">
        <f>'鐵路'!E41</f>
        <v>3433</v>
      </c>
      <c r="E14" s="17">
        <f>'鐵路'!F41</f>
        <v>11130</v>
      </c>
      <c r="F14" s="17">
        <f>'鐵路'!G41</f>
        <v>3479</v>
      </c>
      <c r="G14" s="17">
        <f>'鐵路'!H41</f>
        <v>15050</v>
      </c>
      <c r="H14" s="17">
        <f>'鐵路'!I41</f>
        <v>1904</v>
      </c>
      <c r="I14" s="17">
        <f>'鐵路'!J41</f>
        <v>688</v>
      </c>
      <c r="J14" s="17">
        <f>'鐵路'!K41</f>
        <v>53957</v>
      </c>
      <c r="K14" s="17">
        <v>644</v>
      </c>
    </row>
    <row r="15" spans="1:11" ht="45.75" customHeight="1">
      <c r="A15" s="32" t="s">
        <v>6</v>
      </c>
      <c r="B15" s="33"/>
      <c r="C15" s="17">
        <f aca="true" t="shared" si="0" ref="C15:K15">C10+C6+C14</f>
        <v>26389</v>
      </c>
      <c r="D15" s="17">
        <f t="shared" si="0"/>
        <v>4407</v>
      </c>
      <c r="E15" s="17">
        <f t="shared" si="0"/>
        <v>15440</v>
      </c>
      <c r="F15" s="17">
        <f t="shared" si="0"/>
        <v>4944</v>
      </c>
      <c r="G15" s="17">
        <f t="shared" si="0"/>
        <v>20021</v>
      </c>
      <c r="H15" s="17">
        <f t="shared" si="0"/>
        <v>2280</v>
      </c>
      <c r="I15" s="17">
        <f t="shared" si="0"/>
        <v>908</v>
      </c>
      <c r="J15" s="17">
        <f t="shared" si="0"/>
        <v>74389</v>
      </c>
      <c r="K15" s="17">
        <f t="shared" si="0"/>
        <v>2964</v>
      </c>
    </row>
  </sheetData>
  <mergeCells count="5">
    <mergeCell ref="A2:K2"/>
    <mergeCell ref="A15:B15"/>
    <mergeCell ref="A7:A10"/>
    <mergeCell ref="A4:A6"/>
    <mergeCell ref="A11:A1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L1"/>
    </sheetView>
  </sheetViews>
  <sheetFormatPr defaultColWidth="9.00390625" defaultRowHeight="16.5"/>
  <cols>
    <col min="1" max="2" width="6.25390625" style="0" customWidth="1"/>
    <col min="3" max="3" width="21.00390625" style="0" customWidth="1"/>
    <col min="4" max="12" width="7.375" style="0" customWidth="1"/>
  </cols>
  <sheetData>
    <row r="1" spans="1:12" s="16" customFormat="1" ht="47.25" customHeight="1">
      <c r="A1" s="37" t="s">
        <v>79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/>
    </row>
    <row r="2" spans="1:12" ht="38.25" customHeight="1">
      <c r="A2" s="11" t="s">
        <v>0</v>
      </c>
      <c r="B2" s="11" t="s">
        <v>43</v>
      </c>
      <c r="C2" s="11" t="s">
        <v>41</v>
      </c>
      <c r="D2" s="11" t="s">
        <v>49</v>
      </c>
      <c r="E2" s="11" t="s">
        <v>50</v>
      </c>
      <c r="F2" s="11" t="s">
        <v>51</v>
      </c>
      <c r="G2" s="11" t="s">
        <v>52</v>
      </c>
      <c r="H2" s="11" t="s">
        <v>53</v>
      </c>
      <c r="I2" s="11" t="s">
        <v>54</v>
      </c>
      <c r="J2" s="11" t="s">
        <v>76</v>
      </c>
      <c r="K2" s="11" t="s">
        <v>55</v>
      </c>
      <c r="L2" s="11" t="s">
        <v>56</v>
      </c>
    </row>
    <row r="3" spans="1:12" ht="30.75" customHeight="1">
      <c r="A3" s="44" t="s">
        <v>8</v>
      </c>
      <c r="B3" s="3">
        <v>501</v>
      </c>
      <c r="C3" s="4" t="s">
        <v>59</v>
      </c>
      <c r="D3" s="26">
        <v>990</v>
      </c>
      <c r="E3" s="26">
        <v>126</v>
      </c>
      <c r="F3" s="26">
        <v>461</v>
      </c>
      <c r="G3" s="26">
        <v>174</v>
      </c>
      <c r="H3" s="26">
        <v>366</v>
      </c>
      <c r="I3" s="26">
        <v>33</v>
      </c>
      <c r="J3" s="26">
        <v>13</v>
      </c>
      <c r="K3" s="18">
        <f>SUM(D3:J3)</f>
        <v>2163</v>
      </c>
      <c r="L3" s="18">
        <v>83</v>
      </c>
    </row>
    <row r="4" spans="1:12" ht="30.75" customHeight="1">
      <c r="A4" s="45"/>
      <c r="B4" s="3">
        <v>502</v>
      </c>
      <c r="C4" s="12" t="s">
        <v>60</v>
      </c>
      <c r="D4" s="26">
        <v>72</v>
      </c>
      <c r="E4" s="18"/>
      <c r="F4" s="18"/>
      <c r="G4" s="18"/>
      <c r="H4" s="18"/>
      <c r="I4" s="18"/>
      <c r="J4" s="18"/>
      <c r="K4" s="18">
        <f aca="true" t="shared" si="0" ref="K4:K23">SUM(D4:J4)</f>
        <v>72</v>
      </c>
      <c r="L4" s="18">
        <v>14</v>
      </c>
    </row>
    <row r="5" spans="1:12" ht="30.75" customHeight="1">
      <c r="A5" s="45"/>
      <c r="B5" s="3">
        <v>503</v>
      </c>
      <c r="C5" s="12" t="s">
        <v>61</v>
      </c>
      <c r="D5" s="26">
        <v>12</v>
      </c>
      <c r="E5" s="18"/>
      <c r="F5" s="18"/>
      <c r="G5" s="18"/>
      <c r="H5" s="18"/>
      <c r="I5" s="18"/>
      <c r="J5" s="18"/>
      <c r="K5" s="18">
        <f t="shared" si="0"/>
        <v>12</v>
      </c>
      <c r="L5" s="18">
        <v>1</v>
      </c>
    </row>
    <row r="6" spans="1:12" ht="30.75" customHeight="1">
      <c r="A6" s="45"/>
      <c r="B6" s="3">
        <v>504</v>
      </c>
      <c r="C6" s="4" t="s">
        <v>69</v>
      </c>
      <c r="D6" s="26">
        <v>296</v>
      </c>
      <c r="E6" s="26">
        <v>32</v>
      </c>
      <c r="F6" s="26">
        <v>136</v>
      </c>
      <c r="G6" s="26">
        <v>44</v>
      </c>
      <c r="H6" s="26">
        <v>113</v>
      </c>
      <c r="I6" s="26">
        <v>11</v>
      </c>
      <c r="J6" s="26">
        <v>5</v>
      </c>
      <c r="K6" s="18">
        <f t="shared" si="0"/>
        <v>637</v>
      </c>
      <c r="L6" s="18">
        <v>45</v>
      </c>
    </row>
    <row r="7" spans="1:12" ht="30.75" customHeight="1">
      <c r="A7" s="45"/>
      <c r="B7" s="3">
        <v>505</v>
      </c>
      <c r="C7" s="4" t="s">
        <v>70</v>
      </c>
      <c r="D7" s="26">
        <v>97</v>
      </c>
      <c r="E7" s="26">
        <v>9</v>
      </c>
      <c r="F7" s="26">
        <v>51</v>
      </c>
      <c r="G7" s="26">
        <v>10</v>
      </c>
      <c r="H7" s="26">
        <v>34</v>
      </c>
      <c r="I7" s="26">
        <v>4</v>
      </c>
      <c r="J7" s="26">
        <v>1</v>
      </c>
      <c r="K7" s="18">
        <f t="shared" si="0"/>
        <v>206</v>
      </c>
      <c r="L7" s="18">
        <v>25</v>
      </c>
    </row>
    <row r="8" spans="1:12" ht="30.75" customHeight="1">
      <c r="A8" s="45"/>
      <c r="B8" s="3">
        <v>506</v>
      </c>
      <c r="C8" s="4" t="s">
        <v>62</v>
      </c>
      <c r="D8" s="26">
        <v>107</v>
      </c>
      <c r="E8" s="26">
        <v>10</v>
      </c>
      <c r="F8" s="26">
        <v>32</v>
      </c>
      <c r="G8" s="26">
        <v>13</v>
      </c>
      <c r="H8" s="26">
        <v>27</v>
      </c>
      <c r="I8" s="26">
        <v>2</v>
      </c>
      <c r="J8" s="26">
        <v>1</v>
      </c>
      <c r="K8" s="18">
        <f t="shared" si="0"/>
        <v>192</v>
      </c>
      <c r="L8" s="18">
        <v>14</v>
      </c>
    </row>
    <row r="9" spans="1:12" ht="30.75" customHeight="1">
      <c r="A9" s="45"/>
      <c r="B9" s="3">
        <v>507</v>
      </c>
      <c r="C9" s="4" t="s">
        <v>66</v>
      </c>
      <c r="D9" s="26">
        <v>363</v>
      </c>
      <c r="E9" s="26">
        <v>58</v>
      </c>
      <c r="F9" s="26">
        <v>176</v>
      </c>
      <c r="G9" s="26">
        <v>51</v>
      </c>
      <c r="H9" s="26">
        <v>62</v>
      </c>
      <c r="I9" s="26">
        <v>34</v>
      </c>
      <c r="J9" s="26">
        <v>9</v>
      </c>
      <c r="K9" s="18">
        <f t="shared" si="0"/>
        <v>753</v>
      </c>
      <c r="L9" s="18">
        <v>58</v>
      </c>
    </row>
    <row r="10" spans="1:12" ht="30.75" customHeight="1">
      <c r="A10" s="45"/>
      <c r="B10" s="3">
        <v>508</v>
      </c>
      <c r="C10" s="4" t="s">
        <v>71</v>
      </c>
      <c r="D10" s="26">
        <v>86</v>
      </c>
      <c r="E10" s="26">
        <v>7</v>
      </c>
      <c r="F10" s="26">
        <v>32</v>
      </c>
      <c r="G10" s="26">
        <v>7</v>
      </c>
      <c r="H10" s="26">
        <v>10</v>
      </c>
      <c r="I10" s="26">
        <v>1</v>
      </c>
      <c r="J10" s="26">
        <v>1</v>
      </c>
      <c r="K10" s="18">
        <f t="shared" si="0"/>
        <v>144</v>
      </c>
      <c r="L10" s="18">
        <v>26</v>
      </c>
    </row>
    <row r="11" spans="1:12" ht="30.75" customHeight="1">
      <c r="A11" s="45"/>
      <c r="B11" s="3">
        <v>509</v>
      </c>
      <c r="C11" s="4" t="s">
        <v>72</v>
      </c>
      <c r="D11" s="26">
        <v>19</v>
      </c>
      <c r="E11" s="26">
        <v>5</v>
      </c>
      <c r="F11" s="26">
        <v>3</v>
      </c>
      <c r="G11" s="26">
        <v>3</v>
      </c>
      <c r="H11" s="26">
        <v>1</v>
      </c>
      <c r="I11" s="18"/>
      <c r="J11" s="18"/>
      <c r="K11" s="18">
        <f t="shared" si="0"/>
        <v>31</v>
      </c>
      <c r="L11" s="18">
        <v>12</v>
      </c>
    </row>
    <row r="12" spans="1:12" ht="30.75" customHeight="1">
      <c r="A12" s="45"/>
      <c r="B12" s="3">
        <v>510</v>
      </c>
      <c r="C12" s="4" t="s">
        <v>63</v>
      </c>
      <c r="D12" s="26">
        <v>58</v>
      </c>
      <c r="E12" s="26"/>
      <c r="F12" s="26">
        <v>14</v>
      </c>
      <c r="G12" s="26">
        <v>4</v>
      </c>
      <c r="H12" s="26">
        <v>5</v>
      </c>
      <c r="I12" s="26">
        <v>2</v>
      </c>
      <c r="J12" s="18"/>
      <c r="K12" s="18">
        <f t="shared" si="0"/>
        <v>83</v>
      </c>
      <c r="L12" s="18">
        <v>31</v>
      </c>
    </row>
    <row r="13" spans="1:12" ht="30.75" customHeight="1">
      <c r="A13" s="45"/>
      <c r="B13" s="3">
        <v>511</v>
      </c>
      <c r="C13" s="4" t="s">
        <v>73</v>
      </c>
      <c r="D13" s="26">
        <v>48</v>
      </c>
      <c r="E13" s="26"/>
      <c r="F13" s="26">
        <v>8</v>
      </c>
      <c r="G13" s="26">
        <v>2</v>
      </c>
      <c r="H13" s="26">
        <v>4</v>
      </c>
      <c r="I13" s="18"/>
      <c r="J13" s="18"/>
      <c r="K13" s="18">
        <f t="shared" si="0"/>
        <v>62</v>
      </c>
      <c r="L13" s="18">
        <v>30</v>
      </c>
    </row>
    <row r="14" spans="1:12" ht="30.75" customHeight="1">
      <c r="A14" s="45"/>
      <c r="B14" s="3">
        <v>512</v>
      </c>
      <c r="C14" s="4" t="s">
        <v>74</v>
      </c>
      <c r="D14" s="26">
        <v>66</v>
      </c>
      <c r="E14" s="26">
        <v>2</v>
      </c>
      <c r="F14" s="26">
        <v>26</v>
      </c>
      <c r="G14" s="26">
        <v>7</v>
      </c>
      <c r="H14" s="26">
        <v>17</v>
      </c>
      <c r="I14" s="26">
        <v>2</v>
      </c>
      <c r="J14" s="18"/>
      <c r="K14" s="18">
        <f t="shared" si="0"/>
        <v>120</v>
      </c>
      <c r="L14" s="18">
        <v>17</v>
      </c>
    </row>
    <row r="15" spans="1:12" ht="30.75" customHeight="1">
      <c r="A15" s="45"/>
      <c r="B15" s="3">
        <v>513</v>
      </c>
      <c r="C15" s="4" t="s">
        <v>75</v>
      </c>
      <c r="D15" s="26">
        <v>33</v>
      </c>
      <c r="E15" s="26">
        <v>2</v>
      </c>
      <c r="F15" s="26">
        <v>6</v>
      </c>
      <c r="G15" s="26">
        <v>1</v>
      </c>
      <c r="H15" s="26">
        <v>9</v>
      </c>
      <c r="I15" s="18"/>
      <c r="J15" s="18"/>
      <c r="K15" s="18">
        <f t="shared" si="0"/>
        <v>51</v>
      </c>
      <c r="L15" s="18">
        <v>15</v>
      </c>
    </row>
    <row r="16" spans="1:12" ht="30.75" customHeight="1">
      <c r="A16" s="45"/>
      <c r="B16" s="3">
        <v>514</v>
      </c>
      <c r="C16" s="4" t="s">
        <v>64</v>
      </c>
      <c r="D16" s="26">
        <v>108</v>
      </c>
      <c r="E16" s="26">
        <v>5</v>
      </c>
      <c r="F16" s="26">
        <v>26</v>
      </c>
      <c r="G16" s="26">
        <v>14</v>
      </c>
      <c r="H16" s="26">
        <v>25</v>
      </c>
      <c r="I16" s="26">
        <v>1</v>
      </c>
      <c r="J16" s="18"/>
      <c r="K16" s="18">
        <f t="shared" si="0"/>
        <v>179</v>
      </c>
      <c r="L16" s="18">
        <v>23</v>
      </c>
    </row>
    <row r="17" spans="1:12" ht="30.75" customHeight="1">
      <c r="A17" s="45"/>
      <c r="B17" s="3">
        <v>515</v>
      </c>
      <c r="C17" s="4" t="s">
        <v>65</v>
      </c>
      <c r="D17" s="26">
        <v>72</v>
      </c>
      <c r="E17" s="26">
        <v>3</v>
      </c>
      <c r="F17" s="26">
        <v>17</v>
      </c>
      <c r="G17" s="26">
        <v>8</v>
      </c>
      <c r="H17" s="26">
        <v>18</v>
      </c>
      <c r="I17" s="26">
        <v>3</v>
      </c>
      <c r="J17" s="18"/>
      <c r="K17" s="18">
        <f t="shared" si="0"/>
        <v>121</v>
      </c>
      <c r="L17" s="18">
        <v>19</v>
      </c>
    </row>
    <row r="18" spans="1:12" ht="30.75" customHeight="1">
      <c r="A18" s="45"/>
      <c r="B18" s="28" t="s">
        <v>4</v>
      </c>
      <c r="C18" s="28"/>
      <c r="D18" s="20">
        <f>SUM(D3:D17)</f>
        <v>2427</v>
      </c>
      <c r="E18" s="20">
        <f aca="true" t="shared" si="1" ref="E18:J18">SUM(E3:E17)</f>
        <v>259</v>
      </c>
      <c r="F18" s="20">
        <f t="shared" si="1"/>
        <v>988</v>
      </c>
      <c r="G18" s="20">
        <f t="shared" si="1"/>
        <v>338</v>
      </c>
      <c r="H18" s="20">
        <f t="shared" si="1"/>
        <v>691</v>
      </c>
      <c r="I18" s="20">
        <f t="shared" si="1"/>
        <v>93</v>
      </c>
      <c r="J18" s="20">
        <f t="shared" si="1"/>
        <v>30</v>
      </c>
      <c r="K18" s="20">
        <f>SUM(D18:J18)</f>
        <v>4826</v>
      </c>
      <c r="L18" s="20">
        <f>SUM(L3:L17)</f>
        <v>413</v>
      </c>
    </row>
    <row r="19" spans="1:12" ht="30.75" customHeight="1">
      <c r="A19" s="44" t="s">
        <v>9</v>
      </c>
      <c r="B19" s="3">
        <v>601</v>
      </c>
      <c r="C19" s="4" t="s">
        <v>59</v>
      </c>
      <c r="D19" s="27">
        <v>785</v>
      </c>
      <c r="E19" s="27">
        <v>7</v>
      </c>
      <c r="F19" s="27">
        <v>53</v>
      </c>
      <c r="G19" s="27">
        <v>30</v>
      </c>
      <c r="H19" s="27">
        <v>73</v>
      </c>
      <c r="I19" s="27">
        <v>3</v>
      </c>
      <c r="J19" s="27">
        <v>2</v>
      </c>
      <c r="K19" s="18">
        <f t="shared" si="0"/>
        <v>953</v>
      </c>
      <c r="L19" s="18">
        <v>880</v>
      </c>
    </row>
    <row r="20" spans="1:12" ht="30.75" customHeight="1">
      <c r="A20" s="45"/>
      <c r="B20" s="3">
        <v>602</v>
      </c>
      <c r="C20" s="4" t="s">
        <v>66</v>
      </c>
      <c r="D20" s="27">
        <v>116</v>
      </c>
      <c r="E20" s="27">
        <v>4</v>
      </c>
      <c r="F20" s="27">
        <v>8</v>
      </c>
      <c r="G20" s="27">
        <v>21</v>
      </c>
      <c r="H20" s="27">
        <v>19</v>
      </c>
      <c r="I20" s="27">
        <v>1</v>
      </c>
      <c r="J20" s="27">
        <v>1</v>
      </c>
      <c r="K20" s="18">
        <f t="shared" si="0"/>
        <v>170</v>
      </c>
      <c r="L20" s="18">
        <v>140</v>
      </c>
    </row>
    <row r="21" spans="1:12" ht="30.75" customHeight="1">
      <c r="A21" s="45"/>
      <c r="B21" s="3">
        <v>603</v>
      </c>
      <c r="C21" s="4" t="s">
        <v>67</v>
      </c>
      <c r="D21" s="27">
        <v>40</v>
      </c>
      <c r="E21" s="18"/>
      <c r="F21" s="18"/>
      <c r="G21" s="18"/>
      <c r="H21" s="18"/>
      <c r="I21" s="18"/>
      <c r="J21" s="18"/>
      <c r="K21" s="18">
        <f t="shared" si="0"/>
        <v>40</v>
      </c>
      <c r="L21" s="18">
        <v>38</v>
      </c>
    </row>
    <row r="22" spans="1:12" ht="30.75" customHeight="1">
      <c r="A22" s="45"/>
      <c r="B22" s="3">
        <v>604</v>
      </c>
      <c r="C22" s="4" t="s">
        <v>68</v>
      </c>
      <c r="D22" s="27">
        <v>41</v>
      </c>
      <c r="E22" s="18"/>
      <c r="F22" s="18"/>
      <c r="G22" s="18"/>
      <c r="H22" s="26">
        <v>1</v>
      </c>
      <c r="I22" s="18"/>
      <c r="J22" s="18"/>
      <c r="K22" s="18">
        <f t="shared" si="0"/>
        <v>42</v>
      </c>
      <c r="L22" s="18">
        <v>40</v>
      </c>
    </row>
    <row r="23" spans="1:12" ht="30.75" customHeight="1">
      <c r="A23" s="45"/>
      <c r="B23" s="28" t="s">
        <v>4</v>
      </c>
      <c r="C23" s="28"/>
      <c r="D23" s="20">
        <f aca="true" t="shared" si="2" ref="D23:J23">SUM(D19:D22)</f>
        <v>982</v>
      </c>
      <c r="E23" s="20">
        <f t="shared" si="2"/>
        <v>11</v>
      </c>
      <c r="F23" s="20">
        <f t="shared" si="2"/>
        <v>61</v>
      </c>
      <c r="G23" s="20">
        <f t="shared" si="2"/>
        <v>51</v>
      </c>
      <c r="H23" s="20">
        <f t="shared" si="2"/>
        <v>93</v>
      </c>
      <c r="I23" s="20">
        <f t="shared" si="2"/>
        <v>4</v>
      </c>
      <c r="J23" s="20">
        <f t="shared" si="2"/>
        <v>3</v>
      </c>
      <c r="K23" s="20">
        <f t="shared" si="0"/>
        <v>1205</v>
      </c>
      <c r="L23" s="20">
        <f>SUM(L19:L22)</f>
        <v>1098</v>
      </c>
    </row>
    <row r="24" spans="1:12" ht="30.75" customHeight="1">
      <c r="A24" s="41" t="s">
        <v>7</v>
      </c>
      <c r="B24" s="42"/>
      <c r="C24" s="43"/>
      <c r="D24" s="22">
        <f>D18+D23</f>
        <v>3409</v>
      </c>
      <c r="E24" s="22">
        <f aca="true" t="shared" si="3" ref="E24:J24">E18+E23</f>
        <v>270</v>
      </c>
      <c r="F24" s="22">
        <f t="shared" si="3"/>
        <v>1049</v>
      </c>
      <c r="G24" s="22">
        <f t="shared" si="3"/>
        <v>389</v>
      </c>
      <c r="H24" s="22">
        <f t="shared" si="3"/>
        <v>784</v>
      </c>
      <c r="I24" s="22">
        <f t="shared" si="3"/>
        <v>97</v>
      </c>
      <c r="J24" s="22">
        <f t="shared" si="3"/>
        <v>33</v>
      </c>
      <c r="K24" s="20">
        <f>SUM(D24:J24)</f>
        <v>6031</v>
      </c>
      <c r="L24" s="22">
        <f>SUM(L18+L23)</f>
        <v>1511</v>
      </c>
    </row>
    <row r="30" spans="1:12" ht="16.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6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</sheetData>
  <mergeCells count="7">
    <mergeCell ref="A1:L1"/>
    <mergeCell ref="A30:L31"/>
    <mergeCell ref="A24:C24"/>
    <mergeCell ref="A3:A18"/>
    <mergeCell ref="B18:C18"/>
    <mergeCell ref="A19:A23"/>
    <mergeCell ref="B23:C23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:L1"/>
    </sheetView>
  </sheetViews>
  <sheetFormatPr defaultColWidth="9.00390625" defaultRowHeight="16.5"/>
  <cols>
    <col min="1" max="1" width="6.75390625" style="1" customWidth="1"/>
    <col min="2" max="2" width="6.125" style="1" customWidth="1"/>
    <col min="3" max="3" width="21.375" style="1" customWidth="1"/>
    <col min="4" max="10" width="7.125" style="2" customWidth="1"/>
    <col min="11" max="12" width="7.125" style="1" customWidth="1"/>
    <col min="13" max="16384" width="9.00390625" style="1" customWidth="1"/>
  </cols>
  <sheetData>
    <row r="1" spans="1:12" ht="45" customHeight="1">
      <c r="A1" s="29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8"/>
    </row>
    <row r="2" spans="1:12" ht="34.5" customHeight="1">
      <c r="A2" s="11" t="s">
        <v>0</v>
      </c>
      <c r="B2" s="11" t="s">
        <v>43</v>
      </c>
      <c r="C2" s="11" t="s">
        <v>42</v>
      </c>
      <c r="D2" s="11" t="s">
        <v>49</v>
      </c>
      <c r="E2" s="11" t="s">
        <v>50</v>
      </c>
      <c r="F2" s="11" t="s">
        <v>51</v>
      </c>
      <c r="G2" s="11" t="s">
        <v>52</v>
      </c>
      <c r="H2" s="11" t="s">
        <v>53</v>
      </c>
      <c r="I2" s="11" t="s">
        <v>54</v>
      </c>
      <c r="J2" s="11" t="s">
        <v>76</v>
      </c>
      <c r="K2" s="11" t="s">
        <v>55</v>
      </c>
      <c r="L2" s="11" t="s">
        <v>56</v>
      </c>
    </row>
    <row r="3" spans="1:12" ht="24" customHeight="1">
      <c r="A3" s="44" t="s">
        <v>1</v>
      </c>
      <c r="B3" s="3">
        <v>201</v>
      </c>
      <c r="C3" s="12" t="s">
        <v>57</v>
      </c>
      <c r="D3" s="18">
        <v>52</v>
      </c>
      <c r="E3" s="18">
        <v>11</v>
      </c>
      <c r="F3" s="18">
        <v>11</v>
      </c>
      <c r="G3" s="18">
        <v>2</v>
      </c>
      <c r="H3" s="18">
        <v>18</v>
      </c>
      <c r="I3" s="18">
        <v>0</v>
      </c>
      <c r="J3" s="18">
        <v>0</v>
      </c>
      <c r="K3" s="19">
        <f>SUM(D3:J3)</f>
        <v>94</v>
      </c>
      <c r="L3" s="18">
        <v>3</v>
      </c>
    </row>
    <row r="4" spans="1:12" ht="24" customHeight="1">
      <c r="A4" s="51"/>
      <c r="B4" s="3">
        <v>202</v>
      </c>
      <c r="C4" s="12" t="s">
        <v>58</v>
      </c>
      <c r="D4" s="18">
        <v>14</v>
      </c>
      <c r="E4" s="18">
        <v>11</v>
      </c>
      <c r="F4" s="18">
        <v>7</v>
      </c>
      <c r="G4" s="18">
        <v>1</v>
      </c>
      <c r="H4" s="18">
        <v>6</v>
      </c>
      <c r="I4" s="18">
        <v>0</v>
      </c>
      <c r="J4" s="18">
        <v>0</v>
      </c>
      <c r="K4" s="19">
        <f>SUM(D4:J4)</f>
        <v>39</v>
      </c>
      <c r="L4" s="18">
        <v>2</v>
      </c>
    </row>
    <row r="5" spans="1:12" ht="24" customHeight="1">
      <c r="A5" s="51"/>
      <c r="B5" s="28" t="s">
        <v>4</v>
      </c>
      <c r="C5" s="28"/>
      <c r="D5" s="20">
        <f aca="true" t="shared" si="0" ref="D5:J5">SUM(D3:D4)</f>
        <v>66</v>
      </c>
      <c r="E5" s="20">
        <f t="shared" si="0"/>
        <v>22</v>
      </c>
      <c r="F5" s="20">
        <f t="shared" si="0"/>
        <v>18</v>
      </c>
      <c r="G5" s="20">
        <f t="shared" si="0"/>
        <v>3</v>
      </c>
      <c r="H5" s="20">
        <f t="shared" si="0"/>
        <v>24</v>
      </c>
      <c r="I5" s="20">
        <f t="shared" si="0"/>
        <v>0</v>
      </c>
      <c r="J5" s="20">
        <f t="shared" si="0"/>
        <v>0</v>
      </c>
      <c r="K5" s="21">
        <f>SUM(D5:J5)</f>
        <v>133</v>
      </c>
      <c r="L5" s="20">
        <f>SUM(L3:L4)</f>
        <v>5</v>
      </c>
    </row>
    <row r="6" spans="1:12" ht="24" customHeight="1">
      <c r="A6" s="44" t="s">
        <v>2</v>
      </c>
      <c r="B6" s="3">
        <v>301</v>
      </c>
      <c r="C6" s="3" t="s">
        <v>59</v>
      </c>
      <c r="D6" s="18">
        <v>180</v>
      </c>
      <c r="E6" s="18">
        <v>16</v>
      </c>
      <c r="F6" s="18">
        <v>74</v>
      </c>
      <c r="G6" s="18">
        <v>19</v>
      </c>
      <c r="H6" s="18">
        <v>95</v>
      </c>
      <c r="I6" s="18">
        <v>6</v>
      </c>
      <c r="J6" s="18">
        <v>3</v>
      </c>
      <c r="K6" s="19">
        <f aca="true" t="shared" si="1" ref="K6:K12">SUM(D6:J6)</f>
        <v>393</v>
      </c>
      <c r="L6" s="18">
        <v>16</v>
      </c>
    </row>
    <row r="7" spans="1:12" ht="24" customHeight="1">
      <c r="A7" s="51"/>
      <c r="B7" s="3">
        <v>302</v>
      </c>
      <c r="C7" s="25" t="s">
        <v>60</v>
      </c>
      <c r="D7" s="18">
        <v>157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9">
        <f t="shared" si="1"/>
        <v>157</v>
      </c>
      <c r="L7" s="18">
        <v>8</v>
      </c>
    </row>
    <row r="8" spans="1:12" ht="24" customHeight="1">
      <c r="A8" s="51"/>
      <c r="B8" s="3">
        <v>303</v>
      </c>
      <c r="C8" s="25" t="s">
        <v>61</v>
      </c>
      <c r="D8" s="18">
        <v>15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9">
        <f t="shared" si="1"/>
        <v>15</v>
      </c>
      <c r="L8" s="18">
        <v>2</v>
      </c>
    </row>
    <row r="9" spans="1:12" ht="24" customHeight="1">
      <c r="A9" s="51"/>
      <c r="B9" s="3">
        <v>304</v>
      </c>
      <c r="C9" s="3" t="s">
        <v>62</v>
      </c>
      <c r="D9" s="18">
        <v>47</v>
      </c>
      <c r="E9" s="18">
        <v>2</v>
      </c>
      <c r="F9" s="18">
        <v>17</v>
      </c>
      <c r="G9" s="18">
        <v>6</v>
      </c>
      <c r="H9" s="18">
        <v>16</v>
      </c>
      <c r="I9" s="18">
        <v>2</v>
      </c>
      <c r="J9" s="18">
        <v>0</v>
      </c>
      <c r="K9" s="19">
        <f t="shared" si="1"/>
        <v>90</v>
      </c>
      <c r="L9" s="18">
        <v>5</v>
      </c>
    </row>
    <row r="10" spans="1:12" ht="24" customHeight="1">
      <c r="A10" s="51"/>
      <c r="B10" s="3">
        <v>305</v>
      </c>
      <c r="C10" s="3" t="s">
        <v>63</v>
      </c>
      <c r="D10" s="18">
        <v>76</v>
      </c>
      <c r="E10" s="18">
        <v>7</v>
      </c>
      <c r="F10" s="18">
        <v>37</v>
      </c>
      <c r="G10" s="18">
        <v>10</v>
      </c>
      <c r="H10" s="18">
        <v>33</v>
      </c>
      <c r="I10" s="18">
        <v>4</v>
      </c>
      <c r="J10" s="18">
        <v>3</v>
      </c>
      <c r="K10" s="19">
        <f t="shared" si="1"/>
        <v>170</v>
      </c>
      <c r="L10" s="18">
        <v>10</v>
      </c>
    </row>
    <row r="11" spans="1:12" ht="24" customHeight="1">
      <c r="A11" s="51"/>
      <c r="B11" s="3">
        <v>306</v>
      </c>
      <c r="C11" s="3" t="s">
        <v>64</v>
      </c>
      <c r="D11" s="18">
        <v>168</v>
      </c>
      <c r="E11" s="18">
        <v>14</v>
      </c>
      <c r="F11" s="18">
        <v>51</v>
      </c>
      <c r="G11" s="18">
        <v>14</v>
      </c>
      <c r="H11" s="18">
        <v>55</v>
      </c>
      <c r="I11" s="18">
        <v>3</v>
      </c>
      <c r="J11" s="18">
        <v>1</v>
      </c>
      <c r="K11" s="19">
        <f t="shared" si="1"/>
        <v>306</v>
      </c>
      <c r="L11" s="18">
        <v>10</v>
      </c>
    </row>
    <row r="12" spans="1:12" ht="24" customHeight="1">
      <c r="A12" s="51"/>
      <c r="B12" s="3">
        <v>307</v>
      </c>
      <c r="C12" s="3" t="s">
        <v>65</v>
      </c>
      <c r="D12" s="18">
        <v>30</v>
      </c>
      <c r="E12" s="18">
        <v>6</v>
      </c>
      <c r="F12" s="18">
        <v>23</v>
      </c>
      <c r="G12" s="18">
        <v>5</v>
      </c>
      <c r="H12" s="18">
        <v>21</v>
      </c>
      <c r="I12" s="18">
        <v>0</v>
      </c>
      <c r="J12" s="18">
        <v>1</v>
      </c>
      <c r="K12" s="19">
        <f t="shared" si="1"/>
        <v>86</v>
      </c>
      <c r="L12" s="18">
        <v>5</v>
      </c>
    </row>
    <row r="13" spans="1:12" ht="24" customHeight="1">
      <c r="A13" s="51"/>
      <c r="B13" s="28" t="s">
        <v>4</v>
      </c>
      <c r="C13" s="28"/>
      <c r="D13" s="20">
        <f aca="true" t="shared" si="2" ref="D13:J13">SUM(D6:D12)</f>
        <v>673</v>
      </c>
      <c r="E13" s="20">
        <f t="shared" si="2"/>
        <v>45</v>
      </c>
      <c r="F13" s="20">
        <f t="shared" si="2"/>
        <v>202</v>
      </c>
      <c r="G13" s="20">
        <f t="shared" si="2"/>
        <v>54</v>
      </c>
      <c r="H13" s="20">
        <f t="shared" si="2"/>
        <v>220</v>
      </c>
      <c r="I13" s="20">
        <f t="shared" si="2"/>
        <v>15</v>
      </c>
      <c r="J13" s="20">
        <f t="shared" si="2"/>
        <v>8</v>
      </c>
      <c r="K13" s="21">
        <f aca="true" t="shared" si="3" ref="K13:K19">SUM(D13:J13)</f>
        <v>1217</v>
      </c>
      <c r="L13" s="20">
        <f>SUM(L6:L12)</f>
        <v>56</v>
      </c>
    </row>
    <row r="14" spans="1:12" ht="24" customHeight="1">
      <c r="A14" s="44" t="s">
        <v>3</v>
      </c>
      <c r="B14" s="3">
        <v>401</v>
      </c>
      <c r="C14" s="3" t="s">
        <v>59</v>
      </c>
      <c r="D14" s="18">
        <v>3425</v>
      </c>
      <c r="E14" s="18">
        <v>536</v>
      </c>
      <c r="F14" s="18">
        <v>2665</v>
      </c>
      <c r="G14" s="18">
        <v>864</v>
      </c>
      <c r="H14" s="18">
        <v>3296</v>
      </c>
      <c r="I14" s="18">
        <v>224</v>
      </c>
      <c r="J14" s="18">
        <v>153</v>
      </c>
      <c r="K14" s="19">
        <f t="shared" si="3"/>
        <v>11163</v>
      </c>
      <c r="L14" s="18">
        <v>440</v>
      </c>
    </row>
    <row r="15" spans="1:12" ht="24" customHeight="1">
      <c r="A15" s="51"/>
      <c r="B15" s="3">
        <v>402</v>
      </c>
      <c r="C15" s="3" t="s">
        <v>66</v>
      </c>
      <c r="D15" s="18">
        <v>487</v>
      </c>
      <c r="E15" s="18">
        <v>93</v>
      </c>
      <c r="F15" s="18">
        <v>353</v>
      </c>
      <c r="G15" s="18">
        <v>147</v>
      </c>
      <c r="H15" s="18">
        <v>509</v>
      </c>
      <c r="I15" s="18">
        <v>38</v>
      </c>
      <c r="J15" s="18">
        <v>24</v>
      </c>
      <c r="K15" s="19">
        <f t="shared" si="3"/>
        <v>1651</v>
      </c>
      <c r="L15" s="18">
        <v>228</v>
      </c>
    </row>
    <row r="16" spans="1:12" ht="24" customHeight="1">
      <c r="A16" s="51"/>
      <c r="B16" s="3">
        <v>403</v>
      </c>
      <c r="C16" s="3" t="s">
        <v>67</v>
      </c>
      <c r="D16" s="18">
        <v>27</v>
      </c>
      <c r="E16" s="18">
        <v>5</v>
      </c>
      <c r="F16" s="18">
        <v>13</v>
      </c>
      <c r="G16" s="18">
        <v>6</v>
      </c>
      <c r="H16" s="18">
        <v>99</v>
      </c>
      <c r="I16" s="18">
        <v>0</v>
      </c>
      <c r="J16" s="18">
        <v>0</v>
      </c>
      <c r="K16" s="19">
        <f t="shared" si="3"/>
        <v>150</v>
      </c>
      <c r="L16" s="18">
        <v>40</v>
      </c>
    </row>
    <row r="17" spans="1:12" ht="24" customHeight="1">
      <c r="A17" s="51"/>
      <c r="B17" s="3">
        <v>404</v>
      </c>
      <c r="C17" s="3" t="s">
        <v>68</v>
      </c>
      <c r="D17" s="18">
        <v>29</v>
      </c>
      <c r="E17" s="18">
        <v>3</v>
      </c>
      <c r="F17" s="18">
        <v>10</v>
      </c>
      <c r="G17" s="18">
        <v>2</v>
      </c>
      <c r="H17" s="18">
        <v>39</v>
      </c>
      <c r="I17" s="18">
        <v>2</v>
      </c>
      <c r="J17" s="18">
        <v>2</v>
      </c>
      <c r="K17" s="19">
        <f t="shared" si="3"/>
        <v>87</v>
      </c>
      <c r="L17" s="18">
        <v>40</v>
      </c>
    </row>
    <row r="18" spans="1:12" ht="24" customHeight="1">
      <c r="A18" s="51"/>
      <c r="B18" s="28" t="s">
        <v>5</v>
      </c>
      <c r="C18" s="28"/>
      <c r="D18" s="20">
        <f aca="true" t="shared" si="4" ref="D18:J18">SUM(D14:D17)</f>
        <v>3968</v>
      </c>
      <c r="E18" s="20">
        <f t="shared" si="4"/>
        <v>637</v>
      </c>
      <c r="F18" s="20">
        <f t="shared" si="4"/>
        <v>3041</v>
      </c>
      <c r="G18" s="20">
        <f t="shared" si="4"/>
        <v>1019</v>
      </c>
      <c r="H18" s="20">
        <f t="shared" si="4"/>
        <v>3943</v>
      </c>
      <c r="I18" s="20">
        <f t="shared" si="4"/>
        <v>264</v>
      </c>
      <c r="J18" s="20">
        <f t="shared" si="4"/>
        <v>179</v>
      </c>
      <c r="K18" s="21">
        <f t="shared" si="3"/>
        <v>13051</v>
      </c>
      <c r="L18" s="20">
        <f>SUM(L14:L17)</f>
        <v>748</v>
      </c>
    </row>
    <row r="19" spans="1:12" ht="24" customHeight="1">
      <c r="A19" s="50" t="s">
        <v>6</v>
      </c>
      <c r="B19" s="50"/>
      <c r="C19" s="50"/>
      <c r="D19" s="20">
        <f>D5+D13+D18</f>
        <v>4707</v>
      </c>
      <c r="E19" s="20">
        <f aca="true" t="shared" si="5" ref="E19:J19">E5+E13+E18</f>
        <v>704</v>
      </c>
      <c r="F19" s="20">
        <f t="shared" si="5"/>
        <v>3261</v>
      </c>
      <c r="G19" s="20">
        <f t="shared" si="5"/>
        <v>1076</v>
      </c>
      <c r="H19" s="20">
        <f t="shared" si="5"/>
        <v>4187</v>
      </c>
      <c r="I19" s="20">
        <f t="shared" si="5"/>
        <v>279</v>
      </c>
      <c r="J19" s="20">
        <f t="shared" si="5"/>
        <v>187</v>
      </c>
      <c r="K19" s="21">
        <f t="shared" si="3"/>
        <v>14401</v>
      </c>
      <c r="L19" s="20">
        <f>SUM(L5+L13+L18)</f>
        <v>809</v>
      </c>
    </row>
    <row r="24" spans="1:12" ht="16.5">
      <c r="A24" s="4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6.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</sheetData>
  <mergeCells count="9">
    <mergeCell ref="A1:L1"/>
    <mergeCell ref="A24:L25"/>
    <mergeCell ref="A19:C19"/>
    <mergeCell ref="B5:C5"/>
    <mergeCell ref="B13:C13"/>
    <mergeCell ref="B18:C18"/>
    <mergeCell ref="A3:A5"/>
    <mergeCell ref="A6:A13"/>
    <mergeCell ref="A14:A18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4">
      <selection activeCell="L30" sqref="L30:L39"/>
    </sheetView>
  </sheetViews>
  <sheetFormatPr defaultColWidth="9.00390625" defaultRowHeight="20.25" customHeight="1"/>
  <cols>
    <col min="1" max="1" width="7.75390625" style="6" customWidth="1"/>
    <col min="2" max="2" width="8.25390625" style="6" customWidth="1"/>
    <col min="3" max="3" width="10.75390625" style="6" bestFit="1" customWidth="1"/>
    <col min="4" max="11" width="7.25390625" style="6" customWidth="1"/>
    <col min="12" max="12" width="8.75390625" style="6" customWidth="1"/>
    <col min="13" max="16384" width="9.00390625" style="6" customWidth="1"/>
  </cols>
  <sheetData>
    <row r="1" spans="1:12" ht="36.75" customHeight="1">
      <c r="A1" s="52" t="s">
        <v>78</v>
      </c>
      <c r="B1" s="52"/>
      <c r="C1" s="52"/>
      <c r="D1" s="52"/>
      <c r="E1" s="52"/>
      <c r="F1" s="52"/>
      <c r="G1" s="52"/>
      <c r="H1" s="52"/>
      <c r="I1" s="53"/>
      <c r="J1" s="53"/>
      <c r="K1" s="53"/>
      <c r="L1" s="54"/>
    </row>
    <row r="2" spans="1:12" ht="37.5" customHeight="1">
      <c r="A2" s="7" t="s">
        <v>18</v>
      </c>
      <c r="B2" s="7" t="s">
        <v>19</v>
      </c>
      <c r="C2" s="8" t="s">
        <v>20</v>
      </c>
      <c r="D2" s="11" t="s">
        <v>49</v>
      </c>
      <c r="E2" s="11" t="s">
        <v>50</v>
      </c>
      <c r="F2" s="11" t="s">
        <v>51</v>
      </c>
      <c r="G2" s="11" t="s">
        <v>52</v>
      </c>
      <c r="H2" s="11" t="s">
        <v>53</v>
      </c>
      <c r="I2" s="11" t="s">
        <v>54</v>
      </c>
      <c r="J2" s="11" t="s">
        <v>76</v>
      </c>
      <c r="K2" s="11" t="s">
        <v>55</v>
      </c>
      <c r="L2" s="8" t="s">
        <v>81</v>
      </c>
    </row>
    <row r="3" spans="1:12" ht="18" customHeight="1">
      <c r="A3" s="56" t="s">
        <v>21</v>
      </c>
      <c r="B3" s="9">
        <v>701</v>
      </c>
      <c r="C3" s="9" t="s">
        <v>25</v>
      </c>
      <c r="D3" s="5">
        <v>355</v>
      </c>
      <c r="E3" s="5">
        <v>38</v>
      </c>
      <c r="F3" s="5">
        <v>120</v>
      </c>
      <c r="G3" s="5">
        <v>23</v>
      </c>
      <c r="H3" s="5">
        <v>130</v>
      </c>
      <c r="I3" s="5">
        <v>6</v>
      </c>
      <c r="J3" s="5">
        <v>4</v>
      </c>
      <c r="K3" s="5">
        <f>SUM(D3:J3)</f>
        <v>676</v>
      </c>
      <c r="L3" s="61">
        <v>2</v>
      </c>
    </row>
    <row r="4" spans="1:12" ht="18" customHeight="1">
      <c r="A4" s="56"/>
      <c r="B4" s="9">
        <v>702</v>
      </c>
      <c r="C4" s="9" t="s">
        <v>26</v>
      </c>
      <c r="D4" s="5">
        <v>341</v>
      </c>
      <c r="E4" s="5">
        <v>36</v>
      </c>
      <c r="F4" s="5">
        <v>116</v>
      </c>
      <c r="G4" s="5">
        <v>47</v>
      </c>
      <c r="H4" s="5">
        <v>153</v>
      </c>
      <c r="I4" s="5">
        <v>6</v>
      </c>
      <c r="J4" s="5">
        <v>2</v>
      </c>
      <c r="K4" s="5">
        <f aca="true" t="shared" si="0" ref="K4:K15">SUM(D4:J4)</f>
        <v>701</v>
      </c>
      <c r="L4" s="61">
        <v>2</v>
      </c>
    </row>
    <row r="5" spans="1:12" ht="18" customHeight="1">
      <c r="A5" s="56"/>
      <c r="B5" s="9">
        <v>703</v>
      </c>
      <c r="C5" s="9" t="s">
        <v>27</v>
      </c>
      <c r="D5" s="5">
        <v>84</v>
      </c>
      <c r="E5" s="5">
        <v>12</v>
      </c>
      <c r="F5" s="5">
        <v>20</v>
      </c>
      <c r="G5" s="5">
        <v>6</v>
      </c>
      <c r="H5" s="5">
        <v>28</v>
      </c>
      <c r="I5" s="5">
        <v>0</v>
      </c>
      <c r="J5" s="5">
        <v>1</v>
      </c>
      <c r="K5" s="5">
        <f t="shared" si="0"/>
        <v>151</v>
      </c>
      <c r="L5" s="61">
        <v>1</v>
      </c>
    </row>
    <row r="6" spans="1:12" ht="18" customHeight="1">
      <c r="A6" s="56"/>
      <c r="B6" s="9">
        <v>704</v>
      </c>
      <c r="C6" s="9" t="s">
        <v>28</v>
      </c>
      <c r="D6" s="5">
        <v>130</v>
      </c>
      <c r="E6" s="5">
        <v>10</v>
      </c>
      <c r="F6" s="5">
        <v>39</v>
      </c>
      <c r="G6" s="5">
        <v>8</v>
      </c>
      <c r="H6" s="5">
        <v>42</v>
      </c>
      <c r="I6" s="5">
        <v>3</v>
      </c>
      <c r="J6" s="5">
        <v>5</v>
      </c>
      <c r="K6" s="5">
        <f t="shared" si="0"/>
        <v>237</v>
      </c>
      <c r="L6" s="61">
        <v>6</v>
      </c>
    </row>
    <row r="7" spans="1:12" ht="18" customHeight="1">
      <c r="A7" s="56"/>
      <c r="B7" s="9">
        <v>705</v>
      </c>
      <c r="C7" s="9" t="s">
        <v>29</v>
      </c>
      <c r="D7" s="5">
        <v>49</v>
      </c>
      <c r="E7" s="5">
        <v>5</v>
      </c>
      <c r="F7" s="5">
        <v>7</v>
      </c>
      <c r="G7" s="5">
        <v>0</v>
      </c>
      <c r="H7" s="5">
        <v>14</v>
      </c>
      <c r="I7" s="5">
        <v>2</v>
      </c>
      <c r="J7" s="5">
        <v>1</v>
      </c>
      <c r="K7" s="5">
        <f t="shared" si="0"/>
        <v>78</v>
      </c>
      <c r="L7" s="61">
        <v>3</v>
      </c>
    </row>
    <row r="8" spans="1:12" ht="18" customHeight="1">
      <c r="A8" s="56"/>
      <c r="B8" s="9">
        <v>706</v>
      </c>
      <c r="C8" s="9" t="s">
        <v>30</v>
      </c>
      <c r="D8" s="5">
        <v>30</v>
      </c>
      <c r="E8" s="5">
        <v>9</v>
      </c>
      <c r="F8" s="5">
        <v>3</v>
      </c>
      <c r="G8" s="5">
        <v>2</v>
      </c>
      <c r="H8" s="5">
        <v>6</v>
      </c>
      <c r="I8" s="5">
        <v>0</v>
      </c>
      <c r="J8" s="5">
        <v>0</v>
      </c>
      <c r="K8" s="5">
        <f t="shared" si="0"/>
        <v>50</v>
      </c>
      <c r="L8" s="61">
        <v>2</v>
      </c>
    </row>
    <row r="9" spans="1:12" ht="18" customHeight="1">
      <c r="A9" s="56"/>
      <c r="B9" s="9">
        <v>707</v>
      </c>
      <c r="C9" s="9" t="s">
        <v>31</v>
      </c>
      <c r="D9" s="5">
        <v>134</v>
      </c>
      <c r="E9" s="5">
        <v>27</v>
      </c>
      <c r="F9" s="5">
        <v>34</v>
      </c>
      <c r="G9" s="5">
        <v>12</v>
      </c>
      <c r="H9" s="5">
        <v>40</v>
      </c>
      <c r="I9" s="5">
        <v>13</v>
      </c>
      <c r="J9" s="5">
        <v>5</v>
      </c>
      <c r="K9" s="5">
        <f t="shared" si="0"/>
        <v>265</v>
      </c>
      <c r="L9" s="61">
        <v>8</v>
      </c>
    </row>
    <row r="10" spans="1:12" ht="18" customHeight="1">
      <c r="A10" s="56"/>
      <c r="B10" s="9">
        <v>708</v>
      </c>
      <c r="C10" s="9" t="s">
        <v>32</v>
      </c>
      <c r="D10" s="5">
        <v>100</v>
      </c>
      <c r="E10" s="5">
        <v>7</v>
      </c>
      <c r="F10" s="5">
        <v>53</v>
      </c>
      <c r="G10" s="5">
        <v>9</v>
      </c>
      <c r="H10" s="5">
        <v>24</v>
      </c>
      <c r="I10" s="5">
        <v>8</v>
      </c>
      <c r="J10" s="5">
        <v>9</v>
      </c>
      <c r="K10" s="5">
        <f t="shared" si="0"/>
        <v>210</v>
      </c>
      <c r="L10" s="61">
        <v>4</v>
      </c>
    </row>
    <row r="11" spans="1:12" ht="18" customHeight="1">
      <c r="A11" s="56"/>
      <c r="B11" s="9">
        <v>709</v>
      </c>
      <c r="C11" s="9" t="s">
        <v>33</v>
      </c>
      <c r="D11" s="5">
        <v>200</v>
      </c>
      <c r="E11" s="5">
        <v>10</v>
      </c>
      <c r="F11" s="5">
        <v>114</v>
      </c>
      <c r="G11" s="5">
        <v>29</v>
      </c>
      <c r="H11" s="5">
        <v>113</v>
      </c>
      <c r="I11" s="5">
        <v>10</v>
      </c>
      <c r="J11" s="5">
        <v>3</v>
      </c>
      <c r="K11" s="5">
        <f t="shared" si="0"/>
        <v>479</v>
      </c>
      <c r="L11" s="61">
        <v>6</v>
      </c>
    </row>
    <row r="12" spans="1:12" ht="18" customHeight="1">
      <c r="A12" s="56"/>
      <c r="B12" s="9">
        <v>710</v>
      </c>
      <c r="C12" s="9" t="s">
        <v>34</v>
      </c>
      <c r="D12" s="5">
        <v>77</v>
      </c>
      <c r="E12" s="5">
        <v>6</v>
      </c>
      <c r="F12" s="5">
        <v>37</v>
      </c>
      <c r="G12" s="5">
        <v>6</v>
      </c>
      <c r="H12" s="5">
        <v>18</v>
      </c>
      <c r="I12" s="5">
        <v>2</v>
      </c>
      <c r="J12" s="5">
        <v>1</v>
      </c>
      <c r="K12" s="5">
        <f t="shared" si="0"/>
        <v>147</v>
      </c>
      <c r="L12" s="61">
        <v>4</v>
      </c>
    </row>
    <row r="13" spans="1:12" ht="18" customHeight="1">
      <c r="A13" s="56"/>
      <c r="B13" s="9">
        <v>711</v>
      </c>
      <c r="C13" s="9" t="s">
        <v>36</v>
      </c>
      <c r="D13" s="5">
        <v>122</v>
      </c>
      <c r="E13" s="5">
        <v>33</v>
      </c>
      <c r="F13" s="5">
        <v>75</v>
      </c>
      <c r="G13" s="5">
        <v>14</v>
      </c>
      <c r="H13" s="5">
        <v>91</v>
      </c>
      <c r="I13" s="5">
        <v>2</v>
      </c>
      <c r="J13" s="5">
        <v>2</v>
      </c>
      <c r="K13" s="5">
        <f t="shared" si="0"/>
        <v>339</v>
      </c>
      <c r="L13" s="61">
        <v>10</v>
      </c>
    </row>
    <row r="14" spans="1:12" ht="18" customHeight="1">
      <c r="A14" s="56"/>
      <c r="B14" s="9">
        <v>712</v>
      </c>
      <c r="C14" s="9" t="s">
        <v>37</v>
      </c>
      <c r="D14" s="5">
        <v>49</v>
      </c>
      <c r="E14" s="5">
        <v>13</v>
      </c>
      <c r="F14" s="5">
        <v>32</v>
      </c>
      <c r="G14" s="5">
        <v>8</v>
      </c>
      <c r="H14" s="5">
        <v>32</v>
      </c>
      <c r="I14" s="5">
        <v>7</v>
      </c>
      <c r="J14" s="5">
        <v>2</v>
      </c>
      <c r="K14" s="5">
        <f t="shared" si="0"/>
        <v>143</v>
      </c>
      <c r="L14" s="61">
        <v>4</v>
      </c>
    </row>
    <row r="15" spans="1:12" ht="18" customHeight="1">
      <c r="A15" s="56"/>
      <c r="B15" s="9">
        <v>713</v>
      </c>
      <c r="C15" s="9" t="s">
        <v>38</v>
      </c>
      <c r="D15" s="5">
        <v>268</v>
      </c>
      <c r="E15" s="5">
        <v>30</v>
      </c>
      <c r="F15" s="5">
        <v>85</v>
      </c>
      <c r="G15" s="5">
        <v>26</v>
      </c>
      <c r="H15" s="5">
        <v>114</v>
      </c>
      <c r="I15" s="5">
        <v>8</v>
      </c>
      <c r="J15" s="5">
        <v>3</v>
      </c>
      <c r="K15" s="5">
        <f t="shared" si="0"/>
        <v>534</v>
      </c>
      <c r="L15" s="61">
        <v>3</v>
      </c>
    </row>
    <row r="16" spans="1:12" ht="18" customHeight="1">
      <c r="A16" s="60"/>
      <c r="B16" s="58" t="s">
        <v>22</v>
      </c>
      <c r="C16" s="59"/>
      <c r="D16" s="10">
        <f aca="true" t="shared" si="1" ref="D16:J16">SUM(D3:D15)</f>
        <v>1939</v>
      </c>
      <c r="E16" s="10">
        <f t="shared" si="1"/>
        <v>236</v>
      </c>
      <c r="F16" s="10">
        <f t="shared" si="1"/>
        <v>735</v>
      </c>
      <c r="G16" s="10">
        <f t="shared" si="1"/>
        <v>190</v>
      </c>
      <c r="H16" s="10">
        <f t="shared" si="1"/>
        <v>805</v>
      </c>
      <c r="I16" s="10">
        <f t="shared" si="1"/>
        <v>67</v>
      </c>
      <c r="J16" s="10">
        <f t="shared" si="1"/>
        <v>38</v>
      </c>
      <c r="K16" s="10">
        <f>SUM(D16:J16)</f>
        <v>4010</v>
      </c>
      <c r="L16" s="62">
        <f>SUM(L3:L15)</f>
        <v>55</v>
      </c>
    </row>
    <row r="17" spans="1:12" ht="18" customHeight="1">
      <c r="A17" s="56" t="s">
        <v>23</v>
      </c>
      <c r="B17" s="9">
        <v>801</v>
      </c>
      <c r="C17" s="9" t="s">
        <v>25</v>
      </c>
      <c r="D17" s="5">
        <v>133</v>
      </c>
      <c r="E17" s="5">
        <v>25</v>
      </c>
      <c r="F17" s="5">
        <v>73</v>
      </c>
      <c r="G17" s="5">
        <v>19</v>
      </c>
      <c r="H17" s="5">
        <v>55</v>
      </c>
      <c r="I17" s="5">
        <v>9</v>
      </c>
      <c r="J17" s="5">
        <v>1</v>
      </c>
      <c r="K17" s="24">
        <f aca="true" t="shared" si="2" ref="K17:K39">SUM(D17:J17)</f>
        <v>315</v>
      </c>
      <c r="L17" s="61">
        <v>2</v>
      </c>
    </row>
    <row r="18" spans="1:12" ht="18" customHeight="1">
      <c r="A18" s="56"/>
      <c r="B18" s="9">
        <v>802</v>
      </c>
      <c r="C18" s="9" t="s">
        <v>27</v>
      </c>
      <c r="D18" s="5">
        <v>105</v>
      </c>
      <c r="E18" s="5">
        <v>15</v>
      </c>
      <c r="F18" s="5">
        <v>56</v>
      </c>
      <c r="G18" s="5">
        <v>17</v>
      </c>
      <c r="H18" s="5">
        <v>38</v>
      </c>
      <c r="I18" s="5">
        <v>6</v>
      </c>
      <c r="J18" s="5">
        <v>0</v>
      </c>
      <c r="K18" s="24">
        <f t="shared" si="2"/>
        <v>237</v>
      </c>
      <c r="L18" s="61">
        <v>2</v>
      </c>
    </row>
    <row r="19" spans="1:12" ht="18" customHeight="1">
      <c r="A19" s="56"/>
      <c r="B19" s="9">
        <v>803</v>
      </c>
      <c r="C19" s="9" t="s">
        <v>29</v>
      </c>
      <c r="D19" s="5">
        <v>262</v>
      </c>
      <c r="E19" s="5">
        <v>35</v>
      </c>
      <c r="F19" s="5">
        <v>115</v>
      </c>
      <c r="G19" s="5">
        <v>32</v>
      </c>
      <c r="H19" s="5">
        <v>122</v>
      </c>
      <c r="I19" s="5">
        <v>28</v>
      </c>
      <c r="J19" s="5">
        <v>3</v>
      </c>
      <c r="K19" s="24">
        <f t="shared" si="2"/>
        <v>597</v>
      </c>
      <c r="L19" s="61">
        <v>12</v>
      </c>
    </row>
    <row r="20" spans="1:12" ht="18" customHeight="1">
      <c r="A20" s="56"/>
      <c r="B20" s="9">
        <v>804</v>
      </c>
      <c r="C20" s="9" t="s">
        <v>30</v>
      </c>
      <c r="D20" s="5">
        <v>29</v>
      </c>
      <c r="E20" s="5">
        <v>11</v>
      </c>
      <c r="F20" s="5">
        <v>18</v>
      </c>
      <c r="G20" s="5">
        <v>3</v>
      </c>
      <c r="H20" s="5">
        <v>14</v>
      </c>
      <c r="I20" s="5">
        <v>2</v>
      </c>
      <c r="J20" s="5">
        <v>0</v>
      </c>
      <c r="K20" s="24">
        <f t="shared" si="2"/>
        <v>77</v>
      </c>
      <c r="L20" s="61">
        <v>3</v>
      </c>
    </row>
    <row r="21" spans="1:12" ht="18" customHeight="1">
      <c r="A21" s="56"/>
      <c r="B21" s="9">
        <v>805</v>
      </c>
      <c r="C21" s="9" t="s">
        <v>31</v>
      </c>
      <c r="D21" s="5">
        <v>481</v>
      </c>
      <c r="E21" s="5">
        <v>85</v>
      </c>
      <c r="F21" s="5">
        <v>206</v>
      </c>
      <c r="G21" s="5">
        <v>74</v>
      </c>
      <c r="H21" s="5">
        <v>245</v>
      </c>
      <c r="I21" s="5">
        <v>51</v>
      </c>
      <c r="J21" s="5">
        <v>18</v>
      </c>
      <c r="K21" s="24">
        <f t="shared" si="2"/>
        <v>1160</v>
      </c>
      <c r="L21" s="61">
        <v>33</v>
      </c>
    </row>
    <row r="22" spans="1:12" ht="18" customHeight="1">
      <c r="A22" s="56"/>
      <c r="B22" s="9">
        <v>806</v>
      </c>
      <c r="C22" s="9" t="s">
        <v>32</v>
      </c>
      <c r="D22" s="5">
        <v>73</v>
      </c>
      <c r="E22" s="5">
        <v>11</v>
      </c>
      <c r="F22" s="5">
        <v>43</v>
      </c>
      <c r="G22" s="5">
        <v>6</v>
      </c>
      <c r="H22" s="5">
        <v>36</v>
      </c>
      <c r="I22" s="5">
        <v>4</v>
      </c>
      <c r="J22" s="5">
        <v>5</v>
      </c>
      <c r="K22" s="24">
        <f t="shared" si="2"/>
        <v>178</v>
      </c>
      <c r="L22" s="61">
        <v>1</v>
      </c>
    </row>
    <row r="23" spans="1:12" ht="18" customHeight="1">
      <c r="A23" s="56"/>
      <c r="B23" s="9">
        <v>807</v>
      </c>
      <c r="C23" s="9" t="s">
        <v>33</v>
      </c>
      <c r="D23" s="5">
        <v>254</v>
      </c>
      <c r="E23" s="5">
        <v>21</v>
      </c>
      <c r="F23" s="5">
        <v>181</v>
      </c>
      <c r="G23" s="5">
        <v>71</v>
      </c>
      <c r="H23" s="5">
        <v>209</v>
      </c>
      <c r="I23" s="5">
        <v>30</v>
      </c>
      <c r="J23" s="5">
        <v>12</v>
      </c>
      <c r="K23" s="24">
        <f t="shared" si="2"/>
        <v>778</v>
      </c>
      <c r="L23" s="61">
        <v>10</v>
      </c>
    </row>
    <row r="24" spans="1:12" ht="18" customHeight="1">
      <c r="A24" s="56"/>
      <c r="B24" s="9">
        <v>808</v>
      </c>
      <c r="C24" s="9" t="s">
        <v>34</v>
      </c>
      <c r="D24" s="5">
        <v>33</v>
      </c>
      <c r="E24" s="5">
        <v>1</v>
      </c>
      <c r="F24" s="5">
        <v>22</v>
      </c>
      <c r="G24" s="5">
        <v>2</v>
      </c>
      <c r="H24" s="5">
        <v>16</v>
      </c>
      <c r="I24" s="5">
        <v>3</v>
      </c>
      <c r="J24" s="5">
        <v>1</v>
      </c>
      <c r="K24" s="24">
        <f t="shared" si="2"/>
        <v>78</v>
      </c>
      <c r="L24" s="61">
        <v>2</v>
      </c>
    </row>
    <row r="25" spans="1:12" ht="18" customHeight="1">
      <c r="A25" s="56"/>
      <c r="B25" s="9">
        <v>809</v>
      </c>
      <c r="C25" s="9" t="s">
        <v>35</v>
      </c>
      <c r="D25" s="5">
        <v>156</v>
      </c>
      <c r="E25" s="5">
        <v>24</v>
      </c>
      <c r="F25" s="5">
        <v>98</v>
      </c>
      <c r="G25" s="5">
        <v>18</v>
      </c>
      <c r="H25" s="5">
        <v>107</v>
      </c>
      <c r="I25" s="5">
        <v>5</v>
      </c>
      <c r="J25" s="5">
        <v>1</v>
      </c>
      <c r="K25" s="24">
        <f t="shared" si="2"/>
        <v>409</v>
      </c>
      <c r="L25" s="61">
        <v>4</v>
      </c>
    </row>
    <row r="26" spans="1:12" ht="18" customHeight="1">
      <c r="A26" s="56"/>
      <c r="B26" s="9">
        <v>810</v>
      </c>
      <c r="C26" s="9" t="s">
        <v>36</v>
      </c>
      <c r="D26" s="5">
        <v>117</v>
      </c>
      <c r="E26" s="5">
        <v>22</v>
      </c>
      <c r="F26" s="5">
        <v>87</v>
      </c>
      <c r="G26" s="5">
        <v>15</v>
      </c>
      <c r="H26" s="5">
        <v>122</v>
      </c>
      <c r="I26" s="5">
        <v>12</v>
      </c>
      <c r="J26" s="5">
        <v>4</v>
      </c>
      <c r="K26" s="24">
        <f t="shared" si="2"/>
        <v>379</v>
      </c>
      <c r="L26" s="61">
        <v>6</v>
      </c>
    </row>
    <row r="27" spans="1:12" ht="18" customHeight="1">
      <c r="A27" s="56"/>
      <c r="B27" s="9">
        <v>811</v>
      </c>
      <c r="C27" s="9" t="s">
        <v>37</v>
      </c>
      <c r="D27" s="5">
        <v>182</v>
      </c>
      <c r="E27" s="5">
        <v>41</v>
      </c>
      <c r="F27" s="5">
        <v>121</v>
      </c>
      <c r="G27" s="5">
        <v>28</v>
      </c>
      <c r="H27" s="5">
        <v>123</v>
      </c>
      <c r="I27" s="5">
        <v>18</v>
      </c>
      <c r="J27" s="5">
        <v>7</v>
      </c>
      <c r="K27" s="24">
        <f t="shared" si="2"/>
        <v>520</v>
      </c>
      <c r="L27" s="61">
        <v>12</v>
      </c>
    </row>
    <row r="28" spans="1:12" ht="18" customHeight="1">
      <c r="A28" s="56"/>
      <c r="B28" s="9">
        <v>812</v>
      </c>
      <c r="C28" s="9" t="s">
        <v>38</v>
      </c>
      <c r="D28" s="5">
        <v>118</v>
      </c>
      <c r="E28" s="5">
        <v>11</v>
      </c>
      <c r="F28" s="5">
        <v>84</v>
      </c>
      <c r="G28" s="5">
        <v>10</v>
      </c>
      <c r="H28" s="5">
        <v>86</v>
      </c>
      <c r="I28" s="5">
        <v>8</v>
      </c>
      <c r="J28" s="5">
        <v>1</v>
      </c>
      <c r="K28" s="24">
        <f t="shared" si="2"/>
        <v>318</v>
      </c>
      <c r="L28" s="61">
        <v>1</v>
      </c>
    </row>
    <row r="29" spans="1:12" ht="18" customHeight="1">
      <c r="A29" s="60"/>
      <c r="B29" s="58" t="s">
        <v>22</v>
      </c>
      <c r="C29" s="59"/>
      <c r="D29" s="10">
        <f aca="true" t="shared" si="3" ref="D29:J29">SUM(D17:D28)</f>
        <v>1943</v>
      </c>
      <c r="E29" s="10">
        <f t="shared" si="3"/>
        <v>302</v>
      </c>
      <c r="F29" s="10">
        <f t="shared" si="3"/>
        <v>1104</v>
      </c>
      <c r="G29" s="10">
        <f t="shared" si="3"/>
        <v>295</v>
      </c>
      <c r="H29" s="10">
        <f t="shared" si="3"/>
        <v>1173</v>
      </c>
      <c r="I29" s="10">
        <f t="shared" si="3"/>
        <v>176</v>
      </c>
      <c r="J29" s="10">
        <f t="shared" si="3"/>
        <v>53</v>
      </c>
      <c r="K29" s="10">
        <f t="shared" si="2"/>
        <v>5046</v>
      </c>
      <c r="L29" s="62">
        <f>SUM(L17:L28)</f>
        <v>88</v>
      </c>
    </row>
    <row r="30" spans="1:12" ht="18" customHeight="1">
      <c r="A30" s="56" t="s">
        <v>24</v>
      </c>
      <c r="B30" s="9">
        <v>901</v>
      </c>
      <c r="C30" s="9" t="s">
        <v>29</v>
      </c>
      <c r="D30" s="5">
        <v>3422</v>
      </c>
      <c r="E30" s="5">
        <v>560</v>
      </c>
      <c r="F30" s="5">
        <v>2010</v>
      </c>
      <c r="G30" s="5">
        <v>625</v>
      </c>
      <c r="H30" s="5">
        <v>2668</v>
      </c>
      <c r="I30" s="5">
        <v>255</v>
      </c>
      <c r="J30" s="5">
        <v>110</v>
      </c>
      <c r="K30" s="24">
        <f t="shared" si="2"/>
        <v>9650</v>
      </c>
      <c r="L30" s="61">
        <v>16</v>
      </c>
    </row>
    <row r="31" spans="1:12" ht="18" customHeight="1">
      <c r="A31" s="56"/>
      <c r="B31" s="9">
        <v>902</v>
      </c>
      <c r="C31" s="9" t="s">
        <v>30</v>
      </c>
      <c r="D31" s="5">
        <v>200</v>
      </c>
      <c r="E31" s="5">
        <v>41</v>
      </c>
      <c r="F31" s="5">
        <v>101</v>
      </c>
      <c r="G31" s="5">
        <v>21</v>
      </c>
      <c r="H31" s="5">
        <v>118</v>
      </c>
      <c r="I31" s="5">
        <v>9</v>
      </c>
      <c r="J31" s="5">
        <v>2</v>
      </c>
      <c r="K31" s="24">
        <f t="shared" si="2"/>
        <v>492</v>
      </c>
      <c r="L31" s="61">
        <v>5</v>
      </c>
    </row>
    <row r="32" spans="1:12" ht="18" customHeight="1">
      <c r="A32" s="56"/>
      <c r="B32" s="9">
        <v>903</v>
      </c>
      <c r="C32" s="9" t="s">
        <v>45</v>
      </c>
      <c r="D32" s="5">
        <v>4822</v>
      </c>
      <c r="E32" s="5">
        <v>985</v>
      </c>
      <c r="F32" s="5">
        <v>3231</v>
      </c>
      <c r="G32" s="5">
        <v>989</v>
      </c>
      <c r="H32" s="5">
        <v>4341</v>
      </c>
      <c r="I32" s="5">
        <v>510</v>
      </c>
      <c r="J32" s="5">
        <v>174</v>
      </c>
      <c r="K32" s="24">
        <f t="shared" si="2"/>
        <v>15052</v>
      </c>
      <c r="L32" s="61">
        <v>51</v>
      </c>
    </row>
    <row r="33" spans="1:12" ht="18" customHeight="1">
      <c r="A33" s="56"/>
      <c r="B33" s="9">
        <v>904</v>
      </c>
      <c r="C33" s="9" t="s">
        <v>44</v>
      </c>
      <c r="D33" s="5">
        <v>2454</v>
      </c>
      <c r="E33" s="5">
        <v>544</v>
      </c>
      <c r="F33" s="5">
        <v>1425</v>
      </c>
      <c r="G33" s="5">
        <v>520</v>
      </c>
      <c r="H33" s="5">
        <v>2110</v>
      </c>
      <c r="I33" s="5">
        <v>324</v>
      </c>
      <c r="J33" s="5">
        <v>100</v>
      </c>
      <c r="K33" s="24">
        <f t="shared" si="2"/>
        <v>7477</v>
      </c>
      <c r="L33" s="61">
        <v>147</v>
      </c>
    </row>
    <row r="34" spans="1:12" ht="18" customHeight="1">
      <c r="A34" s="56"/>
      <c r="B34" s="9">
        <v>905</v>
      </c>
      <c r="C34" s="9" t="s">
        <v>33</v>
      </c>
      <c r="D34" s="5">
        <v>167</v>
      </c>
      <c r="E34" s="5">
        <v>21</v>
      </c>
      <c r="F34" s="5">
        <v>124</v>
      </c>
      <c r="G34" s="5">
        <v>41</v>
      </c>
      <c r="H34" s="5">
        <v>166</v>
      </c>
      <c r="I34" s="5">
        <v>33</v>
      </c>
      <c r="J34" s="5">
        <v>7</v>
      </c>
      <c r="K34" s="24">
        <f t="shared" si="2"/>
        <v>559</v>
      </c>
      <c r="L34" s="61">
        <v>4</v>
      </c>
    </row>
    <row r="35" spans="1:12" ht="18" customHeight="1">
      <c r="A35" s="56"/>
      <c r="B35" s="9">
        <v>906</v>
      </c>
      <c r="C35" s="9" t="s">
        <v>35</v>
      </c>
      <c r="D35" s="5">
        <v>959</v>
      </c>
      <c r="E35" s="5">
        <v>190</v>
      </c>
      <c r="F35" s="5">
        <v>740</v>
      </c>
      <c r="G35" s="5">
        <v>203</v>
      </c>
      <c r="H35" s="5">
        <v>1109</v>
      </c>
      <c r="I35" s="5">
        <v>123</v>
      </c>
      <c r="J35" s="5">
        <v>37</v>
      </c>
      <c r="K35" s="24">
        <f t="shared" si="2"/>
        <v>3361</v>
      </c>
      <c r="L35" s="61">
        <v>58</v>
      </c>
    </row>
    <row r="36" spans="1:12" ht="18" customHeight="1">
      <c r="A36" s="56"/>
      <c r="B36" s="9">
        <v>907</v>
      </c>
      <c r="C36" s="9" t="s">
        <v>39</v>
      </c>
      <c r="D36" s="5">
        <v>218</v>
      </c>
      <c r="E36" s="5">
        <v>33</v>
      </c>
      <c r="F36" s="5">
        <v>122</v>
      </c>
      <c r="G36" s="5">
        <v>49</v>
      </c>
      <c r="H36" s="5">
        <v>180</v>
      </c>
      <c r="I36" s="5">
        <v>55</v>
      </c>
      <c r="J36" s="5">
        <v>12</v>
      </c>
      <c r="K36" s="24">
        <f t="shared" si="2"/>
        <v>669</v>
      </c>
      <c r="L36" s="61">
        <v>21</v>
      </c>
    </row>
    <row r="37" spans="1:12" ht="18" customHeight="1">
      <c r="A37" s="56"/>
      <c r="B37" s="9">
        <v>908</v>
      </c>
      <c r="C37" s="9" t="s">
        <v>36</v>
      </c>
      <c r="D37" s="5">
        <v>595</v>
      </c>
      <c r="E37" s="5">
        <v>117</v>
      </c>
      <c r="F37" s="5">
        <v>501</v>
      </c>
      <c r="G37" s="5">
        <v>160</v>
      </c>
      <c r="H37" s="5">
        <v>747</v>
      </c>
      <c r="I37" s="5">
        <v>66</v>
      </c>
      <c r="J37" s="5">
        <v>9</v>
      </c>
      <c r="K37" s="24">
        <f t="shared" si="2"/>
        <v>2195</v>
      </c>
      <c r="L37" s="61">
        <v>39</v>
      </c>
    </row>
    <row r="38" spans="1:12" ht="18" customHeight="1">
      <c r="A38" s="56"/>
      <c r="B38" s="9">
        <v>909</v>
      </c>
      <c r="C38" s="9" t="s">
        <v>37</v>
      </c>
      <c r="D38" s="5">
        <v>706</v>
      </c>
      <c r="E38" s="5">
        <v>181</v>
      </c>
      <c r="F38" s="5">
        <v>504</v>
      </c>
      <c r="G38" s="5">
        <v>135</v>
      </c>
      <c r="H38" s="5">
        <v>705</v>
      </c>
      <c r="I38" s="5">
        <v>65</v>
      </c>
      <c r="J38" s="5">
        <v>21</v>
      </c>
      <c r="K38" s="24">
        <f t="shared" si="2"/>
        <v>2317</v>
      </c>
      <c r="L38" s="61">
        <v>23</v>
      </c>
    </row>
    <row r="39" spans="1:12" ht="18" customHeight="1">
      <c r="A39" s="56"/>
      <c r="B39" s="9">
        <v>910</v>
      </c>
      <c r="C39" s="9" t="s">
        <v>40</v>
      </c>
      <c r="D39" s="5">
        <v>848</v>
      </c>
      <c r="E39" s="5">
        <v>223</v>
      </c>
      <c r="F39" s="5">
        <v>533</v>
      </c>
      <c r="G39" s="5">
        <v>251</v>
      </c>
      <c r="H39" s="5">
        <v>928</v>
      </c>
      <c r="I39" s="5">
        <v>221</v>
      </c>
      <c r="J39" s="5">
        <v>125</v>
      </c>
      <c r="K39" s="24">
        <f t="shared" si="2"/>
        <v>3129</v>
      </c>
      <c r="L39" s="61">
        <v>137</v>
      </c>
    </row>
    <row r="40" spans="1:12" ht="18" customHeight="1">
      <c r="A40" s="57"/>
      <c r="B40" s="58" t="s">
        <v>22</v>
      </c>
      <c r="C40" s="59"/>
      <c r="D40" s="10">
        <f>SUM(D30:D39)</f>
        <v>14391</v>
      </c>
      <c r="E40" s="10">
        <f aca="true" t="shared" si="4" ref="E40:J40">SUM(E30:E39)</f>
        <v>2895</v>
      </c>
      <c r="F40" s="10">
        <f t="shared" si="4"/>
        <v>9291</v>
      </c>
      <c r="G40" s="10">
        <f t="shared" si="4"/>
        <v>2994</v>
      </c>
      <c r="H40" s="10">
        <f t="shared" si="4"/>
        <v>13072</v>
      </c>
      <c r="I40" s="10">
        <f t="shared" si="4"/>
        <v>1661</v>
      </c>
      <c r="J40" s="10">
        <f t="shared" si="4"/>
        <v>597</v>
      </c>
      <c r="K40" s="10">
        <f>SUM(D40:J40)</f>
        <v>44901</v>
      </c>
      <c r="L40" s="63">
        <f>SUM(L30:L39)</f>
        <v>501</v>
      </c>
    </row>
    <row r="41" spans="1:12" ht="18" customHeight="1">
      <c r="A41" s="50" t="s">
        <v>6</v>
      </c>
      <c r="B41" s="50"/>
      <c r="C41" s="50"/>
      <c r="D41" s="10">
        <f>D16+D29+D40</f>
        <v>18273</v>
      </c>
      <c r="E41" s="10">
        <f aca="true" t="shared" si="5" ref="E41:J41">E16+E29+E40</f>
        <v>3433</v>
      </c>
      <c r="F41" s="10">
        <f t="shared" si="5"/>
        <v>11130</v>
      </c>
      <c r="G41" s="10">
        <f t="shared" si="5"/>
        <v>3479</v>
      </c>
      <c r="H41" s="10">
        <f t="shared" si="5"/>
        <v>15050</v>
      </c>
      <c r="I41" s="10">
        <f t="shared" si="5"/>
        <v>1904</v>
      </c>
      <c r="J41" s="10">
        <f t="shared" si="5"/>
        <v>688</v>
      </c>
      <c r="K41" s="10">
        <f>SUM(D41:J41)</f>
        <v>53957</v>
      </c>
      <c r="L41" s="10">
        <f>L16+L29+L40</f>
        <v>644</v>
      </c>
    </row>
    <row r="42" spans="1:12" ht="20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</sheetData>
  <mergeCells count="9">
    <mergeCell ref="A1:L1"/>
    <mergeCell ref="A42:L42"/>
    <mergeCell ref="A30:A40"/>
    <mergeCell ref="B40:C40"/>
    <mergeCell ref="A41:C41"/>
    <mergeCell ref="A3:A16"/>
    <mergeCell ref="B16:C16"/>
    <mergeCell ref="A17:A29"/>
    <mergeCell ref="B29:C29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000284</cp:lastModifiedBy>
  <cp:lastPrinted>2012-05-16T07:00:18Z</cp:lastPrinted>
  <dcterms:created xsi:type="dcterms:W3CDTF">1997-01-14T01:50:29Z</dcterms:created>
  <dcterms:modified xsi:type="dcterms:W3CDTF">2012-05-16T07:00:38Z</dcterms:modified>
  <cp:category/>
  <cp:version/>
  <cp:contentType/>
  <cp:contentStatus/>
</cp:coreProperties>
</file>